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Jürgen\Documents\ITCV\Kunden &amp; Projekte\FITKO (Sinc)\Standardisierungsagenda\Excel-MVP\Projekte\PrjA\"/>
    </mc:Choice>
  </mc:AlternateContent>
  <xr:revisionPtr revIDLastSave="0" documentId="13_ncr:1_{D950446E-A14E-4243-AF00-31BB9FAF9E5C}" xr6:coauthVersionLast="47" xr6:coauthVersionMax="47" xr10:uidLastSave="{00000000-0000-0000-0000-000000000000}"/>
  <bookViews>
    <workbookView xWindow="18192" yWindow="624" windowWidth="28572" windowHeight="16800" xr2:uid="{00000000-000D-0000-FFFF-FFFF00000000}"/>
  </bookViews>
  <sheets>
    <sheet name="Statusbericht" sheetId="1" r:id="rId1"/>
    <sheet name="Beispiel" sheetId="5" r:id="rId2"/>
    <sheet name="Überblick (mit Formel)" sheetId="4" state="hidden" r:id="rId3"/>
    <sheet name="Einzelabstimmung" sheetId="3" state="hidden" r:id="rId4"/>
    <sheet name="Stakeholder" sheetId="2" state="hidden" r:id="rId5"/>
  </sheets>
  <definedNames>
    <definedName name="GeplFertig" localSheetId="2">'Überblick (mit Formel)'!$C$6</definedName>
    <definedName name="GeplFertig">Statusbericht!#REF!</definedName>
    <definedName name="PrjLeitung" localSheetId="2">'Überblick (mit Formel)'!$C$4</definedName>
    <definedName name="PrjLeitung">Statusbericht!$C$4</definedName>
    <definedName name="PrjLeitungName" localSheetId="2">'Überblick (mit Formel)'!$C$4</definedName>
    <definedName name="PrjLeitungName">Statusbericht!$C$4</definedName>
    <definedName name="PrjName" localSheetId="2">'Überblick (mit Formel)'!$C$1</definedName>
    <definedName name="PrjName">Statusbericht!$C$1</definedName>
    <definedName name="Projektstart" localSheetId="2">'Überblick (mit Formel)'!$C$5</definedName>
    <definedName name="Projektstart">Statusbericht!#REF!</definedName>
    <definedName name="ReportDatum" localSheetId="2">'Überblick (mit Formel)'!$C$3</definedName>
    <definedName name="ReportDatum">Statusbericht!#REF!</definedName>
    <definedName name="ReportTabelle" localSheetId="3">Tabelle14[#All]</definedName>
    <definedName name="ReportTabelle" localSheetId="2">Tabelle15[#All]</definedName>
    <definedName name="ReportTabelle">Tabelle1[#All]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4" i="5"/>
  <c r="A5" i="5"/>
  <c r="A6" i="5"/>
  <c r="E19" i="4"/>
  <c r="E18" i="4"/>
  <c r="E17" i="4"/>
  <c r="E16" i="4"/>
  <c r="E15" i="4"/>
  <c r="E14" i="4"/>
  <c r="E13" i="4"/>
  <c r="E12" i="4"/>
  <c r="E11" i="4"/>
  <c r="E10" i="4"/>
  <c r="C10" i="4"/>
  <c r="B1" i="2"/>
  <c r="B1" i="3"/>
  <c r="B6" i="2"/>
  <c r="B5" i="2"/>
  <c r="B4" i="2"/>
  <c r="B3" i="2"/>
  <c r="B6" i="3"/>
  <c r="B5" i="3"/>
  <c r="B4" i="3"/>
  <c r="B3" i="3"/>
</calcChain>
</file>

<file path=xl/sharedStrings.xml><?xml version="1.0" encoding="utf-8"?>
<sst xmlns="http://schemas.openxmlformats.org/spreadsheetml/2006/main" count="138" uniqueCount="62">
  <si>
    <t>Code</t>
  </si>
  <si>
    <t>Testumgebung</t>
  </si>
  <si>
    <t>test-environ</t>
  </si>
  <si>
    <t>Testspezifikation</t>
  </si>
  <si>
    <t>test-spec</t>
  </si>
  <si>
    <t>Testdurchführung</t>
  </si>
  <si>
    <t>test-exec</t>
  </si>
  <si>
    <t>Referenzimplementierung</t>
  </si>
  <si>
    <t>ref-implementation</t>
  </si>
  <si>
    <t>Spec-standard</t>
  </si>
  <si>
    <t>user-documentation</t>
  </si>
  <si>
    <t>operations-concept</t>
  </si>
  <si>
    <t>transitionplan</t>
  </si>
  <si>
    <t>stakeholder-involvement</t>
  </si>
  <si>
    <t>Stand:</t>
  </si>
  <si>
    <t>Begründung f. Abweichung</t>
  </si>
  <si>
    <t>Stakeholder</t>
  </si>
  <si>
    <t>Name</t>
  </si>
  <si>
    <t>E-Mail</t>
  </si>
  <si>
    <t>Projektstart:</t>
  </si>
  <si>
    <t>Vorauss. Fertigstellung:</t>
  </si>
  <si>
    <t>GeplFertig</t>
  </si>
  <si>
    <t>Leitung des Vorhabens:</t>
  </si>
  <si>
    <t>Name des Bedarfsträgers</t>
  </si>
  <si>
    <t>Zielerreichung*</t>
  </si>
  <si>
    <t>Spezifikation des Standards*</t>
  </si>
  <si>
    <t>Nutzerdokumentation*</t>
  </si>
  <si>
    <t>Betriebskonzept*</t>
  </si>
  <si>
    <t>Transistionsplan*</t>
  </si>
  <si>
    <t>Stakeholdereinbindung*</t>
  </si>
  <si>
    <t>* = Pflichtfelder</t>
  </si>
  <si>
    <t>Kritisch</t>
  </si>
  <si>
    <t>Risiken</t>
  </si>
  <si>
    <t>Veränderungen</t>
  </si>
  <si>
    <t>Impediments</t>
  </si>
  <si>
    <t>Einzelabstimmung</t>
  </si>
  <si>
    <t xml:space="preserve">Projekt-Reporting </t>
  </si>
  <si>
    <t>Standardisierungsbedarf A</t>
  </si>
  <si>
    <t xml:space="preserve">
Roadmap-Stand</t>
  </si>
  <si>
    <t xml:space="preserve">
Organisation</t>
  </si>
  <si>
    <t xml:space="preserve">
DoD-Element</t>
  </si>
  <si>
    <t>Gepl.
Fertigstellung</t>
  </si>
  <si>
    <t>Akt. Erreichungs-grad IST [%]</t>
  </si>
  <si>
    <t>SOLL [%]</t>
  </si>
  <si>
    <r>
      <t xml:space="preserve">Sind andere Elemente nicht geplant/vorgesehen, diese in der Spalte </t>
    </r>
    <r>
      <rPr>
        <i/>
        <sz val="9"/>
        <color theme="1"/>
        <rFont val="Calibri"/>
        <family val="2"/>
        <scheme val="minor"/>
      </rPr>
      <t>Gepl. Fertigstellung</t>
    </r>
    <r>
      <rPr>
        <sz val="9"/>
        <color theme="1"/>
        <rFont val="Calibri"/>
        <family val="2"/>
        <scheme val="minor"/>
      </rPr>
      <t xml:space="preserve"> eindeutig mit </t>
    </r>
    <r>
      <rPr>
        <i/>
        <sz val="9"/>
        <color theme="1"/>
        <rFont val="Calibri"/>
        <family val="2"/>
        <scheme val="minor"/>
      </rPr>
      <t>n.a.</t>
    </r>
    <r>
      <rPr>
        <sz val="9"/>
        <color theme="1"/>
        <rFont val="Calibri"/>
        <family val="2"/>
        <scheme val="minor"/>
      </rPr>
      <t xml:space="preserve"> kennzeichnen</t>
    </r>
  </si>
  <si>
    <t>n.a.</t>
  </si>
  <si>
    <t>Überblick</t>
  </si>
  <si>
    <t>Link zum Ergebnis/Arbeitsstand</t>
  </si>
  <si>
    <t>Statusbericht</t>
  </si>
  <si>
    <t/>
  </si>
  <si>
    <t>Stand*:</t>
  </si>
  <si>
    <t>Leitung des Vorhabens*:</t>
  </si>
  <si>
    <t>Projektstart*:</t>
  </si>
  <si>
    <r>
      <rPr>
        <sz val="9"/>
        <color rgb="FFFF0000"/>
        <rFont val="Calibri"/>
        <family val="2"/>
        <scheme val="minor"/>
      </rPr>
      <t xml:space="preserve">*      = Pflichtfelder
</t>
    </r>
    <r>
      <rPr>
        <sz val="9"/>
        <color theme="1"/>
        <rFont val="Calibri"/>
        <family val="2"/>
        <scheme val="minor"/>
      </rPr>
      <t xml:space="preserve">            Sind andere Elemente nicht geplant/vorgesehen, diese in der Spalte </t>
    </r>
    <r>
      <rPr>
        <i/>
        <sz val="9"/>
        <color theme="1"/>
        <rFont val="Calibri"/>
        <family val="2"/>
        <scheme val="minor"/>
      </rPr>
      <t>Gepl. Fertigstellung</t>
    </r>
    <r>
      <rPr>
        <sz val="9"/>
        <color theme="1"/>
        <rFont val="Calibri"/>
        <family val="2"/>
        <scheme val="minor"/>
      </rPr>
      <t xml:space="preserve"> eindeutig mit n.a. kennzeichnen</t>
    </r>
  </si>
  <si>
    <t>&lt;Datum (tt.mm.jj)&gt;</t>
  </si>
  <si>
    <t>&lt;Name des Bedarfsträgers&gt;</t>
  </si>
  <si>
    <r>
      <rPr>
        <sz val="9"/>
        <color rgb="FFFF0000"/>
        <rFont val="Calibri"/>
        <family val="2"/>
        <scheme val="minor"/>
      </rPr>
      <t xml:space="preserve">&lt;…&gt; = Stellvertretender Text
</t>
    </r>
    <r>
      <rPr>
        <sz val="9"/>
        <color theme="1"/>
        <rFont val="Calibri"/>
        <family val="2"/>
        <scheme val="minor"/>
      </rPr>
      <t xml:space="preserve">            Muss durch reale Werte im betreffenden Projekt ersetzt werden</t>
    </r>
  </si>
  <si>
    <t>&lt;Projektbezeichnung, Name des zu implementierenden IT-Standards&gt;</t>
  </si>
  <si>
    <t>Vorauss. Fertigstellung Umsetzung*:</t>
  </si>
  <si>
    <t>Vorauss. Genehmigung IT-PLR*:</t>
  </si>
  <si>
    <t>Regelbetrieb geplant ab*:</t>
  </si>
  <si>
    <t>Stand, Autor der Vorlage: 2023-08-28/JVo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</si>
</sst>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24"/>
      <color theme="1"/>
      <name val="Garamond"/>
      <family val="1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6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 applyAlignment="1">
      <alignment horizontal="right" wrapText="1"/>
    </xf>
    <xf numFmtId="14" fontId="3" fillId="0" borderId="0" xfId="0" applyNumberFormat="1" applyFont="1"/>
    <xf numFmtId="14" fontId="3" fillId="0" borderId="0" xfId="0" applyNumberFormat="1" applyFont="1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 vertical="center"/>
    </xf>
    <xf numFmtId="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9" fontId="0" fillId="0" borderId="0" xfId="0" applyNumberFormat="1"/>
    <xf numFmtId="9" fontId="6" fillId="0" borderId="0" xfId="0" applyNumberFormat="1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9" fontId="6" fillId="0" borderId="0" xfId="0" applyNumberFormat="1" applyFont="1" applyProtection="1">
      <protection locked="0"/>
    </xf>
    <xf numFmtId="0" fontId="2" fillId="2" borderId="0" xfId="0" applyFont="1" applyFill="1"/>
    <xf numFmtId="14" fontId="0" fillId="2" borderId="0" xfId="0" applyNumberFormat="1" applyFill="1"/>
    <xf numFmtId="0" fontId="4" fillId="0" borderId="0" xfId="0" applyFont="1" applyAlignment="1">
      <alignment vertical="top" wrapText="1"/>
    </xf>
    <xf numFmtId="0" fontId="0" fillId="0" borderId="0" xfId="0" applyAlignment="1">
      <alignment vertical="top"/>
    </xf>
  </cellXfs>
  <cellStyles count="1">
    <cellStyle name="Standard" xfId="0" builtinId="0"/>
  </cellStyles>
  <dxfs count="33">
    <dxf>
      <font>
        <b/>
        <i val="0"/>
        <color theme="4" tint="-0.24994659260841701"/>
      </font>
    </dxf>
    <dxf>
      <font>
        <b/>
        <i val="0"/>
        <color rgb="FFC00000"/>
      </font>
    </dxf>
    <dxf>
      <font>
        <b/>
        <i val="0"/>
        <color theme="8"/>
      </font>
    </dxf>
    <dxf>
      <font>
        <b/>
        <i val="0"/>
        <color theme="4" tint="-0.24994659260841701"/>
      </font>
    </dxf>
    <dxf>
      <font>
        <b/>
        <i val="0"/>
        <color rgb="FFC00000"/>
      </font>
    </dxf>
    <dxf>
      <font>
        <b/>
        <i val="0"/>
        <color theme="8"/>
      </font>
    </dxf>
    <dxf>
      <font>
        <b/>
        <i val="0"/>
        <color theme="4" tint="-0.24994659260841701"/>
      </font>
    </dxf>
    <dxf>
      <font>
        <b/>
        <i val="0"/>
        <color rgb="FFC00000"/>
      </font>
    </dxf>
    <dxf>
      <font>
        <b/>
        <i val="0"/>
        <color theme="8"/>
      </font>
    </dxf>
    <dxf>
      <alignment horizontal="center" vertical="bottom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dd/mm/yyyy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6"/>
        <name val="Calibri"/>
        <family val="2"/>
        <scheme val="minor"/>
      </font>
      <numFmt numFmtId="13" formatCode="0%"/>
    </dxf>
    <dxf>
      <numFmt numFmtId="13" formatCode="0%"/>
    </dxf>
    <dxf>
      <numFmt numFmtId="19" formatCode="dd/mm/yyyy"/>
      <alignment horizontal="left" vertical="bottom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6"/>
        <name val="Calibri"/>
        <family val="2"/>
        <scheme val="minor"/>
      </font>
      <numFmt numFmtId="13" formatCode="0%"/>
    </dxf>
    <dxf>
      <numFmt numFmtId="13" formatCode="0%"/>
    </dxf>
    <dxf>
      <numFmt numFmtId="19" formatCode="dd/mm/yyyy"/>
      <alignment horizontal="left" vertical="bottom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6"/>
        <name val="Calibri"/>
        <family val="2"/>
        <scheme val="minor"/>
      </font>
      <numFmt numFmtId="13" formatCode="0%"/>
      <protection locked="0" hidden="0"/>
    </dxf>
    <dxf>
      <numFmt numFmtId="13" formatCode="0%"/>
    </dxf>
    <dxf>
      <numFmt numFmtId="19" formatCode="dd/mm/yyyy"/>
      <alignment horizontal="left" vertical="bottom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10</xdr:row>
          <xdr:rowOff>30480</xdr:rowOff>
        </xdr:from>
        <xdr:to>
          <xdr:col>3</xdr:col>
          <xdr:colOff>304800</xdr:colOff>
          <xdr:row>10</xdr:row>
          <xdr:rowOff>213360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9</xdr:row>
          <xdr:rowOff>30480</xdr:rowOff>
        </xdr:from>
        <xdr:to>
          <xdr:col>3</xdr:col>
          <xdr:colOff>304800</xdr:colOff>
          <xdr:row>9</xdr:row>
          <xdr:rowOff>213360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11</xdr:row>
          <xdr:rowOff>30480</xdr:rowOff>
        </xdr:from>
        <xdr:to>
          <xdr:col>3</xdr:col>
          <xdr:colOff>304800</xdr:colOff>
          <xdr:row>11</xdr:row>
          <xdr:rowOff>213360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4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12</xdr:row>
          <xdr:rowOff>30480</xdr:rowOff>
        </xdr:from>
        <xdr:to>
          <xdr:col>3</xdr:col>
          <xdr:colOff>304800</xdr:colOff>
          <xdr:row>12</xdr:row>
          <xdr:rowOff>213360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4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13</xdr:row>
          <xdr:rowOff>30480</xdr:rowOff>
        </xdr:from>
        <xdr:to>
          <xdr:col>3</xdr:col>
          <xdr:colOff>304800</xdr:colOff>
          <xdr:row>13</xdr:row>
          <xdr:rowOff>213360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4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14</xdr:row>
          <xdr:rowOff>30480</xdr:rowOff>
        </xdr:from>
        <xdr:to>
          <xdr:col>3</xdr:col>
          <xdr:colOff>304800</xdr:colOff>
          <xdr:row>14</xdr:row>
          <xdr:rowOff>213360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4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15</xdr:row>
          <xdr:rowOff>30480</xdr:rowOff>
        </xdr:from>
        <xdr:to>
          <xdr:col>3</xdr:col>
          <xdr:colOff>304800</xdr:colOff>
          <xdr:row>15</xdr:row>
          <xdr:rowOff>213360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4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D48E68-2901-4A59-AF61-9BA94117375B}" name="Tabelle1" displayName="Tabelle1" ref="A11:G21" totalsRowShown="0" dataDxfId="32">
  <tableColumns count="7">
    <tableColumn id="1" xr3:uid="{7A91B9BE-180B-4646-A284-DABC31A8DE43}" name="_x000a_DoD-Element" dataDxfId="31"/>
    <tableColumn id="2" xr3:uid="{8F11B9F3-549A-4F3B-B8BB-7C75DB046BD7}" name="Code" dataDxfId="30"/>
    <tableColumn id="3" xr3:uid="{808499ED-1199-4EEE-8B2B-C18775A7D1B1}" name="Gepl._x000a_Fertigstellung" dataDxfId="29" dataCellStyle="Standard"/>
    <tableColumn id="4" xr3:uid="{3EC70BA0-51B6-466A-B60C-F3D11AACEBB4}" name="Akt. Erreichungs-grad IST [%]" dataDxfId="28" dataCellStyle="Standard"/>
    <tableColumn id="7" xr3:uid="{F1DFEDE5-ED58-4319-83E7-00EE85106F8C}" name="SOLL [%]" dataDxfId="27" dataCellStyle="Standard"/>
    <tableColumn id="5" xr3:uid="{8448826C-C5CF-4DB6-A9A4-A010E56FA46C}" name="Begründung f. Abweichung" dataCellStyle="Standard"/>
    <tableColumn id="6" xr3:uid="{88C8E0FB-469B-474E-9613-BEF88E8354C1}" name="Link zum Ergebnis/Arbeitsstand" dataCellStyle="Standard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4B8A37F-EC94-44C2-A645-7DE127DD66E9}" name="Tabelle16" displayName="Tabelle16" ref="A9:G19" totalsRowShown="0" dataDxfId="26">
  <tableColumns count="7">
    <tableColumn id="1" xr3:uid="{6F957B40-016E-48F2-A1CF-DDCC8BA366C7}" name="_x000a_DoD-Element" dataDxfId="25"/>
    <tableColumn id="2" xr3:uid="{3A8556C1-A5D9-4A63-B32F-AC877372ADF4}" name="Code" dataDxfId="24"/>
    <tableColumn id="3" xr3:uid="{8EE4E995-479B-459C-A79A-CD6D6633BD29}" name="Gepl._x000a_Fertigstellung" dataDxfId="23" dataCellStyle="Standard"/>
    <tableColumn id="4" xr3:uid="{76B89363-3EF7-4AC3-A25A-3C28C6548BF6}" name="Akt. Erreichungs-grad IST [%]" dataDxfId="22" dataCellStyle="Standard"/>
    <tableColumn id="7" xr3:uid="{13413ABB-06B2-411B-A00E-BFC48EC5446B}" name="SOLL [%]" dataDxfId="21" dataCellStyle="Standard"/>
    <tableColumn id="5" xr3:uid="{7C78FFF8-F577-44EF-A7AB-02C2708B82C7}" name="Begründung f. Abweichung" dataCellStyle="Standard"/>
    <tableColumn id="6" xr3:uid="{FA11C699-B129-489C-B707-6345F60351B3}" name="Link zum Ergebnis/Arbeitsstand" dataCellStyle="Standard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7CC4E01-1E8F-4199-8527-A77A15DE7B04}" name="Tabelle15" displayName="Tabelle15" ref="A9:G19" totalsRowShown="0" dataDxfId="20">
  <tableColumns count="7">
    <tableColumn id="1" xr3:uid="{9742F942-4095-466C-93FF-725B7F99B0D4}" name="_x000a_DoD-Element" dataDxfId="19"/>
    <tableColumn id="2" xr3:uid="{85074ABC-F54E-45C9-9F17-FC6DDFC85DC0}" name="Code" dataDxfId="18"/>
    <tableColumn id="3" xr3:uid="{424AAE8D-59B0-47B3-8C3C-A519461EA926}" name="Gepl._x000a_Fertigstellung" dataDxfId="17" dataCellStyle="Standard">
      <calculatedColumnFormula>GeplFertig</calculatedColumnFormula>
    </tableColumn>
    <tableColumn id="4" xr3:uid="{BDF959D0-B28B-4086-93A3-5631379D0DAE}" name="Akt. Erreichungs-grad IST [%]" dataDxfId="16" dataCellStyle="Standard"/>
    <tableColumn id="7" xr3:uid="{75228FFD-FA8E-4ADF-81F7-CA62B61F5F45}" name="SOLL [%]" dataDxfId="15" dataCellStyle="Standard">
      <calculatedColumnFormula>IF(OR(Tabelle15[[#This Row],[Gepl.
Fertigstellung]]="n.a.", ISBLANK(Tabelle15[[#This Row],[Gepl.
Fertigstellung]])),"",MIN((TODAY()-Projektstart)/(Tabelle15[[#This Row],[Gepl.
Fertigstellung]]-Projektstart),1))</calculatedColumnFormula>
    </tableColumn>
    <tableColumn id="5" xr3:uid="{54A6CB2F-8D6F-4998-ADAA-3C8940497B05}" name="Begründung f. Abweichung" dataCellStyle="Standard"/>
    <tableColumn id="6" xr3:uid="{CD90232B-2A36-4AE9-84B1-29B9A64650D4}" name="Link zum Ergebnis/Arbeitsstand" dataCellStyle="Standard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0E0FD32-6D2B-4CE4-B624-BFF00821E5CB}" name="Tabelle14" displayName="Tabelle14" ref="A9:D19" totalsRowShown="0" dataDxfId="14">
  <tableColumns count="4">
    <tableColumn id="1" xr3:uid="{1F8D31FF-89FE-455B-A2AC-2E9C72270FC4}" name="_x000a_Roadmap-Stand" dataDxfId="13"/>
    <tableColumn id="2" xr3:uid="{9B0F1191-4E6B-4202-A6D0-0CD4A270CDAB}" name="Risiken" dataDxfId="12"/>
    <tableColumn id="3" xr3:uid="{DCA8AB8E-12D2-4346-8790-AA36F7966783}" name="Veränderungen" dataDxfId="11"/>
    <tableColumn id="4" xr3:uid="{135AB236-BC29-4AD0-989D-77C4EE81B17F}" name="Impediments" dataDxfId="1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56D2B94-D94B-45C3-84FB-6E290EC39F62}" name="Tabelle2" displayName="Tabelle2" ref="A9:D16" totalsRowShown="0">
  <tableColumns count="4">
    <tableColumn id="1" xr3:uid="{83EF2BD0-3ABB-465D-BC14-C88827593C9B}" name="_x000a_Organisation"/>
    <tableColumn id="2" xr3:uid="{A778D0FC-DE92-4BBF-83A0-D260BAF561FE}" name="Name"/>
    <tableColumn id="3" xr3:uid="{8257C00C-F95E-40EB-95CB-0E201AE2EA0F}" name="E-Mail"/>
    <tableColumn id="4" xr3:uid="{C7F660EB-DA82-4D40-92E3-7A6E1F1BE0C2}" name="Kritisch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FITK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C81A"/>
      </a:accent1>
      <a:accent2>
        <a:srgbClr val="FF0000"/>
      </a:accent2>
      <a:accent3>
        <a:srgbClr val="B2B2B2"/>
      </a:accent3>
      <a:accent4>
        <a:srgbClr val="575656"/>
      </a:accent4>
      <a:accent5>
        <a:srgbClr val="63AF4F"/>
      </a:accent5>
      <a:accent6>
        <a:srgbClr val="8B578E"/>
      </a:accent6>
      <a:hlink>
        <a:srgbClr val="E89532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10" Type="http://schemas.openxmlformats.org/officeDocument/2006/relationships/table" Target="../tables/table5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G25"/>
  <sheetViews>
    <sheetView tabSelected="1" workbookViewId="0">
      <selection activeCell="A25" sqref="A25"/>
    </sheetView>
  </sheetViews>
  <sheetFormatPr baseColWidth="10" defaultColWidth="8.88671875" defaultRowHeight="14.4" x14ac:dyDescent="0.3"/>
  <cols>
    <col min="1" max="1" width="30.77734375" customWidth="1"/>
    <col min="2" max="2" width="23.44140625" hidden="1" customWidth="1"/>
    <col min="3" max="3" width="17.5546875" customWidth="1"/>
    <col min="4" max="4" width="15.6640625" customWidth="1"/>
    <col min="5" max="5" width="10" customWidth="1"/>
    <col min="6" max="6" width="33.88671875" customWidth="1"/>
    <col min="7" max="7" width="30.21875" customWidth="1"/>
  </cols>
  <sheetData>
    <row r="1" spans="1:7" ht="31.2" x14ac:dyDescent="0.6">
      <c r="A1" s="23" t="s">
        <v>36</v>
      </c>
      <c r="C1" s="1" t="s">
        <v>57</v>
      </c>
    </row>
    <row r="2" spans="1:7" ht="21.6" customHeight="1" x14ac:dyDescent="0.4">
      <c r="A2" s="7" t="s">
        <v>48</v>
      </c>
      <c r="B2" s="8"/>
    </row>
    <row r="3" spans="1:7" ht="21.6" customHeight="1" x14ac:dyDescent="0.3">
      <c r="A3" s="24" t="s">
        <v>50</v>
      </c>
      <c r="C3" s="20" t="s">
        <v>54</v>
      </c>
    </row>
    <row r="4" spans="1:7" ht="21.6" customHeight="1" x14ac:dyDescent="0.3">
      <c r="A4" s="24" t="s">
        <v>51</v>
      </c>
      <c r="C4" s="20" t="s">
        <v>55</v>
      </c>
    </row>
    <row r="5" spans="1:7" ht="21.6" customHeight="1" x14ac:dyDescent="0.3">
      <c r="A5" s="24" t="s">
        <v>52</v>
      </c>
      <c r="C5" s="20" t="s">
        <v>54</v>
      </c>
    </row>
    <row r="6" spans="1:7" ht="21.6" customHeight="1" x14ac:dyDescent="0.3">
      <c r="A6" s="24" t="s">
        <v>58</v>
      </c>
      <c r="C6" s="20" t="s">
        <v>54</v>
      </c>
    </row>
    <row r="7" spans="1:7" ht="21.6" customHeight="1" x14ac:dyDescent="0.3">
      <c r="A7" s="24" t="s">
        <v>59</v>
      </c>
      <c r="C7" s="20" t="s">
        <v>54</v>
      </c>
    </row>
    <row r="8" spans="1:7" ht="21.6" customHeight="1" x14ac:dyDescent="0.3">
      <c r="A8" s="24" t="s">
        <v>60</v>
      </c>
      <c r="C8" s="20" t="s">
        <v>54</v>
      </c>
    </row>
    <row r="9" spans="1:7" ht="9" customHeight="1" x14ac:dyDescent="0.6">
      <c r="A9" s="1"/>
    </row>
    <row r="11" spans="1:7" ht="28.8" x14ac:dyDescent="0.3">
      <c r="A11" s="17" t="s">
        <v>40</v>
      </c>
      <c r="B11" t="s">
        <v>0</v>
      </c>
      <c r="C11" s="6" t="s">
        <v>41</v>
      </c>
      <c r="D11" s="6" t="s">
        <v>42</v>
      </c>
      <c r="E11" s="6" t="s">
        <v>43</v>
      </c>
      <c r="F11" t="s">
        <v>15</v>
      </c>
      <c r="G11" t="s">
        <v>47</v>
      </c>
    </row>
    <row r="12" spans="1:7" s="3" customFormat="1" ht="18" customHeight="1" x14ac:dyDescent="0.3">
      <c r="A12" s="2" t="s">
        <v>24</v>
      </c>
      <c r="B12" s="3" t="s">
        <v>21</v>
      </c>
      <c r="C12" s="21"/>
      <c r="D12" s="18">
        <v>0</v>
      </c>
      <c r="E12" s="22">
        <v>0</v>
      </c>
      <c r="F12"/>
      <c r="G12"/>
    </row>
    <row r="13" spans="1:7" s="3" customFormat="1" ht="18" customHeight="1" x14ac:dyDescent="0.3">
      <c r="A13" s="2" t="s">
        <v>3</v>
      </c>
      <c r="B13" s="3" t="s">
        <v>4</v>
      </c>
      <c r="C13" s="21"/>
      <c r="D13" s="18">
        <v>0</v>
      </c>
      <c r="E13" s="22">
        <v>0</v>
      </c>
      <c r="F13"/>
      <c r="G13"/>
    </row>
    <row r="14" spans="1:7" s="3" customFormat="1" ht="18" customHeight="1" x14ac:dyDescent="0.3">
      <c r="A14" s="2" t="s">
        <v>1</v>
      </c>
      <c r="B14" s="3" t="s">
        <v>2</v>
      </c>
      <c r="C14" s="21"/>
      <c r="D14" s="18">
        <v>0</v>
      </c>
      <c r="E14" s="22">
        <v>0</v>
      </c>
      <c r="F14"/>
      <c r="G14"/>
    </row>
    <row r="15" spans="1:7" s="3" customFormat="1" ht="18" customHeight="1" x14ac:dyDescent="0.3">
      <c r="A15" s="2" t="s">
        <v>5</v>
      </c>
      <c r="B15" s="3" t="s">
        <v>6</v>
      </c>
      <c r="C15" s="21"/>
      <c r="D15" s="18">
        <v>0</v>
      </c>
      <c r="E15" s="22">
        <v>0</v>
      </c>
      <c r="F15"/>
      <c r="G15"/>
    </row>
    <row r="16" spans="1:7" s="3" customFormat="1" ht="18" customHeight="1" x14ac:dyDescent="0.3">
      <c r="A16" s="2" t="s">
        <v>7</v>
      </c>
      <c r="B16" s="3" t="s">
        <v>8</v>
      </c>
      <c r="C16" s="21"/>
      <c r="D16" s="18">
        <v>0</v>
      </c>
      <c r="E16" s="22">
        <v>0</v>
      </c>
      <c r="F16"/>
      <c r="G16"/>
    </row>
    <row r="17" spans="1:7" s="3" customFormat="1" ht="18" customHeight="1" x14ac:dyDescent="0.3">
      <c r="A17" s="2" t="s">
        <v>25</v>
      </c>
      <c r="B17" s="3" t="s">
        <v>9</v>
      </c>
      <c r="C17" s="21"/>
      <c r="D17" s="18">
        <v>0</v>
      </c>
      <c r="E17" s="22">
        <v>0</v>
      </c>
      <c r="F17"/>
      <c r="G17"/>
    </row>
    <row r="18" spans="1:7" s="3" customFormat="1" ht="18" customHeight="1" x14ac:dyDescent="0.3">
      <c r="A18" s="2" t="s">
        <v>26</v>
      </c>
      <c r="B18" s="3" t="s">
        <v>10</v>
      </c>
      <c r="C18" s="21"/>
      <c r="D18" s="18">
        <v>0</v>
      </c>
      <c r="E18" s="22">
        <v>0</v>
      </c>
      <c r="F18"/>
      <c r="G18"/>
    </row>
    <row r="19" spans="1:7" ht="18" customHeight="1" x14ac:dyDescent="0.3">
      <c r="A19" s="2" t="s">
        <v>27</v>
      </c>
      <c r="B19" s="3" t="s">
        <v>11</v>
      </c>
      <c r="C19" s="21"/>
      <c r="D19" s="18">
        <v>0</v>
      </c>
      <c r="E19" s="22">
        <v>0</v>
      </c>
    </row>
    <row r="20" spans="1:7" ht="18" customHeight="1" x14ac:dyDescent="0.3">
      <c r="A20" s="2" t="s">
        <v>28</v>
      </c>
      <c r="B20" s="3" t="s">
        <v>12</v>
      </c>
      <c r="C20" s="21"/>
      <c r="D20" s="18">
        <v>0</v>
      </c>
      <c r="E20" s="22">
        <v>0</v>
      </c>
    </row>
    <row r="21" spans="1:7" ht="18" customHeight="1" x14ac:dyDescent="0.3">
      <c r="A21" s="2" t="s">
        <v>29</v>
      </c>
      <c r="B21" s="3" t="s">
        <v>13</v>
      </c>
      <c r="C21" s="21"/>
      <c r="D21" s="18">
        <v>0</v>
      </c>
      <c r="E21" s="22">
        <v>0</v>
      </c>
    </row>
    <row r="23" spans="1:7" ht="29.4" customHeight="1" x14ac:dyDescent="0.3">
      <c r="A23" s="25" t="s">
        <v>53</v>
      </c>
      <c r="B23" s="26"/>
      <c r="C23" s="26"/>
      <c r="D23" s="26"/>
      <c r="E23" s="26"/>
      <c r="F23" s="26"/>
      <c r="G23" s="26"/>
    </row>
    <row r="24" spans="1:7" ht="29.4" customHeight="1" x14ac:dyDescent="0.3">
      <c r="A24" s="25" t="s">
        <v>56</v>
      </c>
      <c r="B24" s="26"/>
      <c r="C24" s="26"/>
      <c r="D24" s="26"/>
      <c r="E24" s="26"/>
      <c r="F24" s="26"/>
      <c r="G24" s="26"/>
    </row>
    <row r="25" spans="1:7" x14ac:dyDescent="0.3">
      <c r="A25" s="9" t="s">
        <v>61</v>
      </c>
    </row>
  </sheetData>
  <mergeCells count="2">
    <mergeCell ref="A23:G23"/>
    <mergeCell ref="A24:G24"/>
  </mergeCells>
  <conditionalFormatting sqref="D12:D21">
    <cfRule type="cellIs" dxfId="8" priority="1" operator="equal">
      <formula>1</formula>
    </cfRule>
    <cfRule type="cellIs" dxfId="7" priority="2" operator="lessThan">
      <formula>$E12-20%</formula>
    </cfRule>
    <cfRule type="cellIs" dxfId="6" priority="3" operator="lessThan">
      <formula>$E12-10%</formula>
    </cfRule>
  </conditionalFormatting>
  <pageMargins left="0.7" right="0.7" top="0.75" bottom="0.75" header="0.3" footer="0.3"/>
  <pageSetup paperSize="9" scale="96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3E849-1564-4026-A30D-05A6DC4D1F2D}">
  <dimension ref="A1:G22"/>
  <sheetViews>
    <sheetView workbookViewId="0">
      <selection activeCell="C6" sqref="C6"/>
    </sheetView>
  </sheetViews>
  <sheetFormatPr baseColWidth="10" defaultColWidth="8.88671875" defaultRowHeight="14.4" x14ac:dyDescent="0.3"/>
  <cols>
    <col min="1" max="1" width="28.109375" customWidth="1"/>
    <col min="2" max="2" width="23.44140625" hidden="1" customWidth="1"/>
    <col min="3" max="3" width="14" customWidth="1"/>
    <col min="4" max="4" width="15.6640625" customWidth="1"/>
    <col min="5" max="5" width="10" customWidth="1"/>
    <col min="6" max="6" width="40.44140625" customWidth="1"/>
    <col min="7" max="7" width="32.6640625" customWidth="1"/>
  </cols>
  <sheetData>
    <row r="1" spans="1:7" ht="31.2" x14ac:dyDescent="0.6">
      <c r="A1" s="1" t="s">
        <v>36</v>
      </c>
      <c r="C1" s="1" t="s">
        <v>37</v>
      </c>
    </row>
    <row r="2" spans="1:7" ht="21" x14ac:dyDescent="0.4">
      <c r="A2" s="7" t="s">
        <v>48</v>
      </c>
      <c r="B2" s="8"/>
    </row>
    <row r="3" spans="1:7" ht="21.6" customHeight="1" x14ac:dyDescent="0.3">
      <c r="A3" s="4" t="str">
        <f>Statusbericht!A3</f>
        <v>Stand*:</v>
      </c>
      <c r="C3" s="11">
        <v>44928</v>
      </c>
    </row>
    <row r="4" spans="1:7" ht="21.6" customHeight="1" x14ac:dyDescent="0.3">
      <c r="A4" s="4" t="str">
        <f>Statusbericht!A4</f>
        <v>Leitung des Vorhabens*:</v>
      </c>
      <c r="C4" s="20" t="s">
        <v>23</v>
      </c>
    </row>
    <row r="5" spans="1:7" ht="21.6" customHeight="1" x14ac:dyDescent="0.3">
      <c r="A5" s="4" t="str">
        <f>Statusbericht!A5</f>
        <v>Projektstart*:</v>
      </c>
      <c r="C5" s="11">
        <v>44864</v>
      </c>
    </row>
    <row r="6" spans="1:7" ht="21.6" customHeight="1" x14ac:dyDescent="0.3">
      <c r="A6" s="4" t="str">
        <f>Statusbericht!A8</f>
        <v>Regelbetrieb geplant ab*:</v>
      </c>
      <c r="C6" s="11">
        <v>45199</v>
      </c>
    </row>
    <row r="7" spans="1:7" ht="31.2" x14ac:dyDescent="0.6">
      <c r="A7" s="1"/>
    </row>
    <row r="9" spans="1:7" ht="28.8" x14ac:dyDescent="0.3">
      <c r="A9" s="17" t="s">
        <v>40</v>
      </c>
      <c r="B9" t="s">
        <v>0</v>
      </c>
      <c r="C9" s="6" t="s">
        <v>41</v>
      </c>
      <c r="D9" s="6" t="s">
        <v>42</v>
      </c>
      <c r="E9" s="6" t="s">
        <v>43</v>
      </c>
      <c r="F9" t="s">
        <v>15</v>
      </c>
      <c r="G9" t="s">
        <v>47</v>
      </c>
    </row>
    <row r="10" spans="1:7" s="3" customFormat="1" ht="18" customHeight="1" x14ac:dyDescent="0.3">
      <c r="A10" s="2" t="s">
        <v>24</v>
      </c>
      <c r="B10" s="3" t="s">
        <v>21</v>
      </c>
      <c r="C10" s="21">
        <v>45199</v>
      </c>
      <c r="D10" s="18">
        <v>0.15</v>
      </c>
      <c r="E10" s="19">
        <v>0.4</v>
      </c>
      <c r="F10"/>
      <c r="G10"/>
    </row>
    <row r="11" spans="1:7" s="3" customFormat="1" ht="18" customHeight="1" x14ac:dyDescent="0.3">
      <c r="A11" s="2" t="s">
        <v>3</v>
      </c>
      <c r="B11" s="3" t="s">
        <v>4</v>
      </c>
      <c r="C11" s="21">
        <v>45046</v>
      </c>
      <c r="D11" s="18">
        <v>0.53</v>
      </c>
      <c r="E11" s="19">
        <v>0.75</v>
      </c>
      <c r="F11"/>
      <c r="G11"/>
    </row>
    <row r="12" spans="1:7" s="3" customFormat="1" ht="18" customHeight="1" x14ac:dyDescent="0.3">
      <c r="A12" s="2" t="s">
        <v>1</v>
      </c>
      <c r="B12" s="3" t="s">
        <v>2</v>
      </c>
      <c r="C12" s="21">
        <v>45138</v>
      </c>
      <c r="D12" s="18">
        <v>0.35</v>
      </c>
      <c r="E12" s="19">
        <v>0.5</v>
      </c>
      <c r="F12"/>
      <c r="G12"/>
    </row>
    <row r="13" spans="1:7" s="3" customFormat="1" ht="18" customHeight="1" x14ac:dyDescent="0.3">
      <c r="A13" s="2" t="s">
        <v>5</v>
      </c>
      <c r="B13" s="3" t="s">
        <v>6</v>
      </c>
      <c r="C13" s="21">
        <v>45168</v>
      </c>
      <c r="D13" s="18">
        <v>0.05</v>
      </c>
      <c r="E13" s="19">
        <v>0.45</v>
      </c>
      <c r="F13"/>
      <c r="G13"/>
    </row>
    <row r="14" spans="1:7" s="3" customFormat="1" ht="18" customHeight="1" x14ac:dyDescent="0.3">
      <c r="A14" s="2" t="s">
        <v>7</v>
      </c>
      <c r="B14" s="3" t="s">
        <v>8</v>
      </c>
      <c r="C14" s="21" t="s">
        <v>45</v>
      </c>
      <c r="D14" s="18"/>
      <c r="E14" s="19" t="s">
        <v>49</v>
      </c>
      <c r="F14"/>
      <c r="G14"/>
    </row>
    <row r="15" spans="1:7" s="3" customFormat="1" ht="18" customHeight="1" x14ac:dyDescent="0.3">
      <c r="A15" s="2" t="s">
        <v>25</v>
      </c>
      <c r="B15" s="3" t="s">
        <v>9</v>
      </c>
      <c r="C15" s="21">
        <v>44926</v>
      </c>
      <c r="D15" s="18">
        <v>1</v>
      </c>
      <c r="E15" s="19">
        <v>1</v>
      </c>
      <c r="F15"/>
      <c r="G15"/>
    </row>
    <row r="16" spans="1:7" s="3" customFormat="1" ht="18" customHeight="1" x14ac:dyDescent="0.3">
      <c r="A16" s="2" t="s">
        <v>26</v>
      </c>
      <c r="B16" s="3" t="s">
        <v>10</v>
      </c>
      <c r="C16" s="21">
        <v>45184</v>
      </c>
      <c r="D16" s="18">
        <v>0.5</v>
      </c>
      <c r="E16" s="19">
        <v>0.4</v>
      </c>
      <c r="F16"/>
      <c r="G16"/>
    </row>
    <row r="17" spans="1:5" ht="18" customHeight="1" x14ac:dyDescent="0.3">
      <c r="A17" s="2" t="s">
        <v>27</v>
      </c>
      <c r="B17" s="3" t="s">
        <v>11</v>
      </c>
      <c r="C17" s="21">
        <v>45184</v>
      </c>
      <c r="D17" s="18">
        <v>0.1</v>
      </c>
      <c r="E17" s="19">
        <v>0.4</v>
      </c>
    </row>
    <row r="18" spans="1:5" ht="18" customHeight="1" x14ac:dyDescent="0.3">
      <c r="A18" s="2" t="s">
        <v>28</v>
      </c>
      <c r="B18" s="3" t="s">
        <v>12</v>
      </c>
      <c r="C18" s="21">
        <v>45184</v>
      </c>
      <c r="D18" s="18">
        <v>0</v>
      </c>
      <c r="E18" s="19">
        <v>0.4</v>
      </c>
    </row>
    <row r="19" spans="1:5" ht="18" customHeight="1" x14ac:dyDescent="0.3">
      <c r="A19" s="2" t="s">
        <v>29</v>
      </c>
      <c r="B19" s="3" t="s">
        <v>13</v>
      </c>
      <c r="C19" s="21">
        <v>45107</v>
      </c>
      <c r="D19" s="18">
        <v>0.5</v>
      </c>
      <c r="E19" s="19">
        <v>0.6</v>
      </c>
    </row>
    <row r="21" spans="1:5" x14ac:dyDescent="0.3">
      <c r="A21" s="9" t="s">
        <v>30</v>
      </c>
    </row>
    <row r="22" spans="1:5" x14ac:dyDescent="0.3">
      <c r="A22" s="9" t="s">
        <v>44</v>
      </c>
    </row>
  </sheetData>
  <conditionalFormatting sqref="D10:D19">
    <cfRule type="cellIs" dxfId="5" priority="1" operator="equal">
      <formula>1</formula>
    </cfRule>
    <cfRule type="cellIs" dxfId="4" priority="2" operator="lessThan">
      <formula>$E10-20%</formula>
    </cfRule>
    <cfRule type="cellIs" dxfId="3" priority="3" operator="lessThan">
      <formula>$E10-10%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796B9-1D1B-4795-8779-6E285F9D9182}">
  <dimension ref="A1:G22"/>
  <sheetViews>
    <sheetView workbookViewId="0">
      <selection activeCell="E10" sqref="E10"/>
    </sheetView>
  </sheetViews>
  <sheetFormatPr baseColWidth="10" defaultColWidth="8.88671875" defaultRowHeight="14.4" x14ac:dyDescent="0.3"/>
  <cols>
    <col min="1" max="1" width="28.109375" customWidth="1"/>
    <col min="2" max="2" width="23.44140625" hidden="1" customWidth="1"/>
    <col min="3" max="3" width="14" customWidth="1"/>
    <col min="4" max="4" width="15.6640625" customWidth="1"/>
    <col min="5" max="5" width="10" customWidth="1"/>
    <col min="6" max="6" width="40.44140625" customWidth="1"/>
    <col min="7" max="7" width="32.6640625" customWidth="1"/>
  </cols>
  <sheetData>
    <row r="1" spans="1:7" ht="31.2" x14ac:dyDescent="0.6">
      <c r="A1" s="1" t="s">
        <v>36</v>
      </c>
      <c r="C1" s="1" t="s">
        <v>37</v>
      </c>
    </row>
    <row r="2" spans="1:7" ht="21.6" customHeight="1" x14ac:dyDescent="0.4">
      <c r="A2" s="7" t="s">
        <v>46</v>
      </c>
      <c r="B2" s="8"/>
    </row>
    <row r="3" spans="1:7" ht="21.6" customHeight="1" x14ac:dyDescent="0.3">
      <c r="A3" s="4" t="s">
        <v>14</v>
      </c>
      <c r="C3" s="11">
        <v>44928</v>
      </c>
    </row>
    <row r="4" spans="1:7" ht="21.6" customHeight="1" x14ac:dyDescent="0.3">
      <c r="A4" s="4" t="s">
        <v>22</v>
      </c>
      <c r="C4" s="20" t="s">
        <v>23</v>
      </c>
    </row>
    <row r="5" spans="1:7" ht="21.6" customHeight="1" x14ac:dyDescent="0.3">
      <c r="A5" s="4" t="s">
        <v>19</v>
      </c>
      <c r="C5" s="11">
        <v>44864</v>
      </c>
    </row>
    <row r="6" spans="1:7" ht="21.6" customHeight="1" x14ac:dyDescent="0.3">
      <c r="A6" s="4" t="s">
        <v>20</v>
      </c>
      <c r="C6" s="11">
        <v>45199</v>
      </c>
    </row>
    <row r="7" spans="1:7" ht="9" customHeight="1" x14ac:dyDescent="0.6">
      <c r="A7" s="1"/>
    </row>
    <row r="9" spans="1:7" ht="28.8" x14ac:dyDescent="0.3">
      <c r="A9" s="17" t="s">
        <v>40</v>
      </c>
      <c r="B9" t="s">
        <v>0</v>
      </c>
      <c r="C9" s="12" t="s">
        <v>41</v>
      </c>
      <c r="D9" s="6" t="s">
        <v>42</v>
      </c>
      <c r="E9" s="6" t="s">
        <v>43</v>
      </c>
      <c r="F9" t="s">
        <v>15</v>
      </c>
      <c r="G9" t="s">
        <v>47</v>
      </c>
    </row>
    <row r="10" spans="1:7" s="3" customFormat="1" ht="18" customHeight="1" x14ac:dyDescent="0.3">
      <c r="A10" s="2" t="s">
        <v>24</v>
      </c>
      <c r="B10" s="3" t="s">
        <v>21</v>
      </c>
      <c r="C10" s="21">
        <f>GeplFertig</f>
        <v>45199</v>
      </c>
      <c r="D10" s="18">
        <v>0.19</v>
      </c>
      <c r="E10" s="19">
        <f ca="1">IF(OR(Tabelle15[[#This Row],[Gepl.
Fertigstellung]]="n.a.", ISBLANK(Tabelle15[[#This Row],[Gepl.
Fertigstellung]])),"",MIN((TODAY()-Projektstart)/(Tabelle15[[#This Row],[Gepl.
Fertigstellung]]-Projektstart),1))</f>
        <v>0.90149253731343282</v>
      </c>
      <c r="F10"/>
      <c r="G10"/>
    </row>
    <row r="11" spans="1:7" s="3" customFormat="1" ht="18" customHeight="1" x14ac:dyDescent="0.3">
      <c r="A11" s="2" t="s">
        <v>3</v>
      </c>
      <c r="B11" s="3" t="s">
        <v>4</v>
      </c>
      <c r="C11" s="21">
        <v>45046</v>
      </c>
      <c r="D11" s="18">
        <v>0.53</v>
      </c>
      <c r="E11" s="19">
        <f ca="1">IF(OR(Tabelle15[[#This Row],[Gepl.
Fertigstellung]]="n.a.", ISBLANK(Tabelle15[[#This Row],[Gepl.
Fertigstellung]])),"",MIN((TODAY()-Projektstart)/(Tabelle15[[#This Row],[Gepl.
Fertigstellung]]-Projektstart),1))</f>
        <v>1</v>
      </c>
      <c r="F11"/>
      <c r="G11"/>
    </row>
    <row r="12" spans="1:7" s="3" customFormat="1" ht="18" customHeight="1" x14ac:dyDescent="0.3">
      <c r="A12" s="2" t="s">
        <v>1</v>
      </c>
      <c r="B12" s="3" t="s">
        <v>2</v>
      </c>
      <c r="C12" s="21">
        <v>45138</v>
      </c>
      <c r="D12" s="18">
        <v>0.35</v>
      </c>
      <c r="E12" s="19">
        <f ca="1">IF(OR(Tabelle15[[#This Row],[Gepl.
Fertigstellung]]="n.a.", ISBLANK(Tabelle15[[#This Row],[Gepl.
Fertigstellung]])),"",MIN((TODAY()-Projektstart)/(Tabelle15[[#This Row],[Gepl.
Fertigstellung]]-Projektstart),1))</f>
        <v>1</v>
      </c>
      <c r="F12"/>
      <c r="G12"/>
    </row>
    <row r="13" spans="1:7" s="3" customFormat="1" ht="18" customHeight="1" x14ac:dyDescent="0.3">
      <c r="A13" s="2" t="s">
        <v>5</v>
      </c>
      <c r="B13" s="3" t="s">
        <v>6</v>
      </c>
      <c r="C13" s="21">
        <v>45168</v>
      </c>
      <c r="D13" s="18">
        <v>0.05</v>
      </c>
      <c r="E13" s="19">
        <f ca="1">IF(OR(Tabelle15[[#This Row],[Gepl.
Fertigstellung]]="n.a.", ISBLANK(Tabelle15[[#This Row],[Gepl.
Fertigstellung]])),"",MIN((TODAY()-Projektstart)/(Tabelle15[[#This Row],[Gepl.
Fertigstellung]]-Projektstart),1))</f>
        <v>0.99342105263157898</v>
      </c>
      <c r="F13"/>
      <c r="G13"/>
    </row>
    <row r="14" spans="1:7" s="3" customFormat="1" ht="18" customHeight="1" x14ac:dyDescent="0.3">
      <c r="A14" s="2" t="s">
        <v>7</v>
      </c>
      <c r="B14" s="3" t="s">
        <v>8</v>
      </c>
      <c r="C14" s="21" t="s">
        <v>45</v>
      </c>
      <c r="D14" s="18"/>
      <c r="E14" s="19" t="str">
        <f ca="1">IF(OR(Tabelle15[[#This Row],[Gepl.
Fertigstellung]]="n.a.", ISBLANK(Tabelle15[[#This Row],[Gepl.
Fertigstellung]])),"",MIN((TODAY()-Projektstart)/(Tabelle15[[#This Row],[Gepl.
Fertigstellung]]-Projektstart),1))</f>
        <v/>
      </c>
      <c r="F14"/>
      <c r="G14"/>
    </row>
    <row r="15" spans="1:7" s="3" customFormat="1" ht="18" customHeight="1" x14ac:dyDescent="0.3">
      <c r="A15" s="2" t="s">
        <v>25</v>
      </c>
      <c r="B15" s="3" t="s">
        <v>9</v>
      </c>
      <c r="C15" s="21">
        <v>44926</v>
      </c>
      <c r="D15" s="18">
        <v>1</v>
      </c>
      <c r="E15" s="19">
        <f ca="1">IF(OR(Tabelle15[[#This Row],[Gepl.
Fertigstellung]]="n.a.", ISBLANK(Tabelle15[[#This Row],[Gepl.
Fertigstellung]])),"",MIN((TODAY()-Projektstart)/(Tabelle15[[#This Row],[Gepl.
Fertigstellung]]-Projektstart),1))</f>
        <v>1</v>
      </c>
      <c r="F15"/>
      <c r="G15"/>
    </row>
    <row r="16" spans="1:7" s="3" customFormat="1" ht="18" customHeight="1" x14ac:dyDescent="0.3">
      <c r="A16" s="2" t="s">
        <v>26</v>
      </c>
      <c r="B16" s="3" t="s">
        <v>10</v>
      </c>
      <c r="C16" s="21">
        <v>45184</v>
      </c>
      <c r="D16" s="18">
        <v>0.5</v>
      </c>
      <c r="E16" s="19">
        <f ca="1">IF(OR(Tabelle15[[#This Row],[Gepl.
Fertigstellung]]="n.a.", ISBLANK(Tabelle15[[#This Row],[Gepl.
Fertigstellung]])),"",MIN((TODAY()-Projektstart)/(Tabelle15[[#This Row],[Gepl.
Fertigstellung]]-Projektstart),1))</f>
        <v>0.94374999999999998</v>
      </c>
      <c r="F16"/>
      <c r="G16"/>
    </row>
    <row r="17" spans="1:5" ht="18" customHeight="1" x14ac:dyDescent="0.3">
      <c r="A17" s="2" t="s">
        <v>27</v>
      </c>
      <c r="B17" s="3" t="s">
        <v>11</v>
      </c>
      <c r="C17" s="21">
        <v>45184</v>
      </c>
      <c r="D17" s="18">
        <v>0.1</v>
      </c>
      <c r="E17" s="19">
        <f ca="1">IF(OR(Tabelle15[[#This Row],[Gepl.
Fertigstellung]]="n.a.", ISBLANK(Tabelle15[[#This Row],[Gepl.
Fertigstellung]])),"",MIN((TODAY()-Projektstart)/(Tabelle15[[#This Row],[Gepl.
Fertigstellung]]-Projektstart),1))</f>
        <v>0.94374999999999998</v>
      </c>
    </row>
    <row r="18" spans="1:5" ht="18" customHeight="1" x14ac:dyDescent="0.3">
      <c r="A18" s="2" t="s">
        <v>28</v>
      </c>
      <c r="B18" s="3" t="s">
        <v>12</v>
      </c>
      <c r="C18" s="21">
        <v>45184</v>
      </c>
      <c r="D18" s="18">
        <v>0</v>
      </c>
      <c r="E18" s="19">
        <f ca="1">IF(OR(Tabelle15[[#This Row],[Gepl.
Fertigstellung]]="n.a.", ISBLANK(Tabelle15[[#This Row],[Gepl.
Fertigstellung]])),"",MIN((TODAY()-Projektstart)/(Tabelle15[[#This Row],[Gepl.
Fertigstellung]]-Projektstart),1))</f>
        <v>0.94374999999999998</v>
      </c>
    </row>
    <row r="19" spans="1:5" ht="18" customHeight="1" x14ac:dyDescent="0.3">
      <c r="A19" s="2" t="s">
        <v>29</v>
      </c>
      <c r="B19" s="3" t="s">
        <v>13</v>
      </c>
      <c r="C19" s="21">
        <v>45107</v>
      </c>
      <c r="D19" s="18">
        <v>0.5</v>
      </c>
      <c r="E19" s="19">
        <f ca="1">IF(OR(Tabelle15[[#This Row],[Gepl.
Fertigstellung]]="n.a.", ISBLANK(Tabelle15[[#This Row],[Gepl.
Fertigstellung]])),"",MIN((TODAY()-Projektstart)/(Tabelle15[[#This Row],[Gepl.
Fertigstellung]]-Projektstart),1))</f>
        <v>1</v>
      </c>
    </row>
    <row r="21" spans="1:5" x14ac:dyDescent="0.3">
      <c r="A21" s="9" t="s">
        <v>30</v>
      </c>
    </row>
    <row r="22" spans="1:5" x14ac:dyDescent="0.3">
      <c r="A22" s="9" t="s">
        <v>44</v>
      </c>
    </row>
  </sheetData>
  <conditionalFormatting sqref="D10:D19">
    <cfRule type="cellIs" dxfId="2" priority="1" operator="equal">
      <formula>1</formula>
    </cfRule>
    <cfRule type="cellIs" dxfId="1" priority="2" operator="lessThan">
      <formula>$E10-20%</formula>
    </cfRule>
    <cfRule type="cellIs" dxfId="0" priority="3" operator="lessThan">
      <formula>$E10-10%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437C4-EA63-43CB-B5E8-3AEA840BA38A}">
  <dimension ref="A1:D19"/>
  <sheetViews>
    <sheetView workbookViewId="0">
      <selection activeCell="A10" sqref="A10"/>
    </sheetView>
  </sheetViews>
  <sheetFormatPr baseColWidth="10" defaultColWidth="8.88671875" defaultRowHeight="14.4" x14ac:dyDescent="0.3"/>
  <cols>
    <col min="1" max="1" width="28.109375" customWidth="1"/>
    <col min="2" max="2" width="33.109375" customWidth="1"/>
    <col min="3" max="3" width="33.33203125" customWidth="1"/>
    <col min="4" max="4" width="30.33203125" customWidth="1"/>
  </cols>
  <sheetData>
    <row r="1" spans="1:4" ht="31.2" x14ac:dyDescent="0.6">
      <c r="A1" s="1" t="s">
        <v>36</v>
      </c>
      <c r="B1" s="1" t="str">
        <f>PrjName</f>
        <v>&lt;Projektbezeichnung, Name des zu implementierenden IT-Standards&gt;</v>
      </c>
    </row>
    <row r="2" spans="1:4" ht="21.6" customHeight="1" x14ac:dyDescent="0.4">
      <c r="A2" s="7" t="s">
        <v>35</v>
      </c>
      <c r="B2" s="8"/>
    </row>
    <row r="3" spans="1:4" ht="21.6" customHeight="1" x14ac:dyDescent="0.3">
      <c r="A3" s="4" t="s">
        <v>14</v>
      </c>
      <c r="B3" s="11" t="e">
        <f>ReportDatum</f>
        <v>#REF!</v>
      </c>
    </row>
    <row r="4" spans="1:4" ht="21.6" customHeight="1" x14ac:dyDescent="0.3">
      <c r="A4" s="4" t="s">
        <v>22</v>
      </c>
      <c r="B4" s="11" t="str">
        <f>PrjLeitungName</f>
        <v>&lt;Name des Bedarfsträgers&gt;</v>
      </c>
    </row>
    <row r="5" spans="1:4" ht="21.6" customHeight="1" x14ac:dyDescent="0.3">
      <c r="A5" s="4" t="s">
        <v>19</v>
      </c>
      <c r="B5" s="11" t="e">
        <f>Projektstart</f>
        <v>#REF!</v>
      </c>
    </row>
    <row r="6" spans="1:4" ht="21.6" customHeight="1" x14ac:dyDescent="0.3">
      <c r="A6" s="4" t="s">
        <v>20</v>
      </c>
      <c r="B6" s="11" t="e">
        <f>GeplFertig</f>
        <v>#REF!</v>
      </c>
    </row>
    <row r="7" spans="1:4" ht="9" customHeight="1" x14ac:dyDescent="0.6">
      <c r="A7" s="1"/>
    </row>
    <row r="9" spans="1:4" ht="28.8" x14ac:dyDescent="0.3">
      <c r="A9" s="17" t="s">
        <v>38</v>
      </c>
      <c r="B9" t="s">
        <v>32</v>
      </c>
      <c r="C9" s="12" t="s">
        <v>33</v>
      </c>
      <c r="D9" s="13" t="s">
        <v>34</v>
      </c>
    </row>
    <row r="10" spans="1:4" s="3" customFormat="1" ht="18" customHeight="1" x14ac:dyDescent="0.3">
      <c r="A10" s="2"/>
      <c r="C10" s="14"/>
      <c r="D10" s="15"/>
    </row>
    <row r="11" spans="1:4" s="3" customFormat="1" ht="18" customHeight="1" x14ac:dyDescent="0.3">
      <c r="A11" s="2"/>
      <c r="C11" s="14"/>
      <c r="D11" s="16"/>
    </row>
    <row r="12" spans="1:4" s="3" customFormat="1" ht="18" customHeight="1" x14ac:dyDescent="0.3">
      <c r="A12" s="2"/>
      <c r="C12" s="14"/>
      <c r="D12" s="16"/>
    </row>
    <row r="13" spans="1:4" s="3" customFormat="1" ht="18" customHeight="1" x14ac:dyDescent="0.3">
      <c r="A13" s="2"/>
      <c r="C13" s="14"/>
      <c r="D13" s="16"/>
    </row>
    <row r="14" spans="1:4" s="3" customFormat="1" ht="18" customHeight="1" x14ac:dyDescent="0.3">
      <c r="A14" s="2"/>
      <c r="C14" s="14"/>
      <c r="D14" s="16"/>
    </row>
    <row r="15" spans="1:4" s="3" customFormat="1" ht="18" customHeight="1" x14ac:dyDescent="0.3">
      <c r="A15" s="2"/>
      <c r="C15" s="14"/>
      <c r="D15" s="16"/>
    </row>
    <row r="16" spans="1:4" s="3" customFormat="1" ht="18" customHeight="1" x14ac:dyDescent="0.3">
      <c r="A16" s="2"/>
      <c r="C16" s="14"/>
      <c r="D16" s="16"/>
    </row>
    <row r="17" spans="1:4" ht="18" customHeight="1" x14ac:dyDescent="0.3">
      <c r="A17" s="2"/>
      <c r="B17" s="3"/>
      <c r="C17" s="14"/>
      <c r="D17" s="16"/>
    </row>
    <row r="18" spans="1:4" ht="18" customHeight="1" x14ac:dyDescent="0.3">
      <c r="A18" s="2"/>
      <c r="B18" s="3"/>
      <c r="C18" s="14"/>
      <c r="D18" s="16"/>
    </row>
    <row r="19" spans="1:4" ht="18" customHeight="1" x14ac:dyDescent="0.3">
      <c r="A19" s="2"/>
      <c r="B19" s="3"/>
      <c r="C19" s="5"/>
      <c r="D19" s="3"/>
    </row>
  </sheetData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0649A-8014-4676-8A01-412836444151}">
  <sheetPr codeName="Tabelle2"/>
  <dimension ref="A1:D16"/>
  <sheetViews>
    <sheetView zoomScaleNormal="100" workbookViewId="0">
      <selection activeCell="A10" sqref="A10"/>
    </sheetView>
  </sheetViews>
  <sheetFormatPr baseColWidth="10" defaultRowHeight="14.4" x14ac:dyDescent="0.3"/>
  <cols>
    <col min="1" max="1" width="31.44140625" customWidth="1"/>
    <col min="2" max="2" width="26.6640625" customWidth="1"/>
    <col min="3" max="3" width="30" customWidth="1"/>
    <col min="4" max="4" width="7.33203125" customWidth="1"/>
  </cols>
  <sheetData>
    <row r="1" spans="1:4" ht="31.2" x14ac:dyDescent="0.6">
      <c r="A1" s="1" t="s">
        <v>36</v>
      </c>
      <c r="B1" s="1" t="str">
        <f>PrjName</f>
        <v>&lt;Projektbezeichnung, Name des zu implementierenden IT-Standards&gt;</v>
      </c>
    </row>
    <row r="2" spans="1:4" ht="21.6" customHeight="1" x14ac:dyDescent="0.4">
      <c r="A2" s="7" t="s">
        <v>16</v>
      </c>
      <c r="B2" s="8"/>
    </row>
    <row r="3" spans="1:4" ht="21.6" customHeight="1" x14ac:dyDescent="0.3">
      <c r="A3" s="4" t="s">
        <v>14</v>
      </c>
      <c r="B3" s="11" t="e">
        <f>ReportDatum</f>
        <v>#REF!</v>
      </c>
    </row>
    <row r="4" spans="1:4" ht="21.6" customHeight="1" x14ac:dyDescent="0.3">
      <c r="A4" s="4" t="s">
        <v>22</v>
      </c>
      <c r="B4" s="11" t="str">
        <f>PrjLeitungName</f>
        <v>&lt;Name des Bedarfsträgers&gt;</v>
      </c>
    </row>
    <row r="5" spans="1:4" ht="21.6" customHeight="1" x14ac:dyDescent="0.3">
      <c r="A5" s="4" t="s">
        <v>19</v>
      </c>
      <c r="B5" s="11" t="e">
        <f>Projektstart</f>
        <v>#REF!</v>
      </c>
    </row>
    <row r="6" spans="1:4" ht="21.6" customHeight="1" x14ac:dyDescent="0.3">
      <c r="A6" s="4" t="s">
        <v>20</v>
      </c>
      <c r="B6" s="11" t="e">
        <f>GeplFertig</f>
        <v>#REF!</v>
      </c>
    </row>
    <row r="7" spans="1:4" ht="9" customHeight="1" x14ac:dyDescent="0.6">
      <c r="A7" s="1"/>
    </row>
    <row r="9" spans="1:4" ht="28.8" x14ac:dyDescent="0.3">
      <c r="A9" s="17" t="s">
        <v>39</v>
      </c>
      <c r="B9" t="s">
        <v>17</v>
      </c>
      <c r="C9" t="s">
        <v>18</v>
      </c>
      <c r="D9" s="10" t="s">
        <v>31</v>
      </c>
    </row>
    <row r="10" spans="1:4" ht="18" customHeight="1" x14ac:dyDescent="0.3">
      <c r="D10" s="10"/>
    </row>
    <row r="11" spans="1:4" ht="18" customHeight="1" x14ac:dyDescent="0.3">
      <c r="D11" s="10"/>
    </row>
    <row r="12" spans="1:4" ht="18" customHeight="1" x14ac:dyDescent="0.3">
      <c r="D12" s="10"/>
    </row>
    <row r="13" spans="1:4" ht="18" customHeight="1" x14ac:dyDescent="0.3">
      <c r="D13" s="10"/>
    </row>
    <row r="14" spans="1:4" ht="18" customHeight="1" x14ac:dyDescent="0.3">
      <c r="D14" s="10"/>
    </row>
    <row r="15" spans="1:4" ht="18" customHeight="1" x14ac:dyDescent="0.3">
      <c r="D15" s="10"/>
    </row>
    <row r="16" spans="1:4" ht="18" customHeight="1" x14ac:dyDescent="0.3">
      <c r="D16" s="10"/>
    </row>
  </sheetData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3" name="Check Box 3">
              <controlPr defaultSize="0" autoFill="0" autoLine="0" autoPict="0">
                <anchor moveWithCells="1">
                  <from>
                    <xdr:col>3</xdr:col>
                    <xdr:colOff>137160</xdr:colOff>
                    <xdr:row>10</xdr:row>
                    <xdr:rowOff>30480</xdr:rowOff>
                  </from>
                  <to>
                    <xdr:col>3</xdr:col>
                    <xdr:colOff>304800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3</xdr:col>
                    <xdr:colOff>137160</xdr:colOff>
                    <xdr:row>9</xdr:row>
                    <xdr:rowOff>30480</xdr:rowOff>
                  </from>
                  <to>
                    <xdr:col>3</xdr:col>
                    <xdr:colOff>304800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3</xdr:col>
                    <xdr:colOff>137160</xdr:colOff>
                    <xdr:row>11</xdr:row>
                    <xdr:rowOff>30480</xdr:rowOff>
                  </from>
                  <to>
                    <xdr:col>3</xdr:col>
                    <xdr:colOff>304800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3</xdr:col>
                    <xdr:colOff>137160</xdr:colOff>
                    <xdr:row>12</xdr:row>
                    <xdr:rowOff>30480</xdr:rowOff>
                  </from>
                  <to>
                    <xdr:col>3</xdr:col>
                    <xdr:colOff>304800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>
                <anchor moveWithCells="1">
                  <from>
                    <xdr:col>3</xdr:col>
                    <xdr:colOff>137160</xdr:colOff>
                    <xdr:row>13</xdr:row>
                    <xdr:rowOff>30480</xdr:rowOff>
                  </from>
                  <to>
                    <xdr:col>3</xdr:col>
                    <xdr:colOff>304800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3</xdr:col>
                    <xdr:colOff>137160</xdr:colOff>
                    <xdr:row>14</xdr:row>
                    <xdr:rowOff>30480</xdr:rowOff>
                  </from>
                  <to>
                    <xdr:col>3</xdr:col>
                    <xdr:colOff>304800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>
                <anchor moveWithCells="1">
                  <from>
                    <xdr:col>3</xdr:col>
                    <xdr:colOff>137160</xdr:colOff>
                    <xdr:row>15</xdr:row>
                    <xdr:rowOff>30480</xdr:rowOff>
                  </from>
                  <to>
                    <xdr:col>3</xdr:col>
                    <xdr:colOff>304800</xdr:colOff>
                    <xdr:row>15</xdr:row>
                    <xdr:rowOff>213360</xdr:rowOff>
                  </to>
                </anchor>
              </controlPr>
            </control>
          </mc:Choice>
        </mc:AlternateContent>
      </controls>
    </mc:Choice>
  </mc:AlternateContent>
  <tableParts count="1"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12</vt:i4>
      </vt:variant>
    </vt:vector>
  </HeadingPairs>
  <TitlesOfParts>
    <vt:vector size="17" baseType="lpstr">
      <vt:lpstr>Statusbericht</vt:lpstr>
      <vt:lpstr>Beispiel</vt:lpstr>
      <vt:lpstr>Überblick (mit Formel)</vt:lpstr>
      <vt:lpstr>Einzelabstimmung</vt:lpstr>
      <vt:lpstr>Stakeholder</vt:lpstr>
      <vt:lpstr>'Überblick (mit Formel)'!GeplFertig</vt:lpstr>
      <vt:lpstr>'Überblick (mit Formel)'!PrjLeitung</vt:lpstr>
      <vt:lpstr>PrjLeitung</vt:lpstr>
      <vt:lpstr>'Überblick (mit Formel)'!PrjLeitungName</vt:lpstr>
      <vt:lpstr>PrjLeitungName</vt:lpstr>
      <vt:lpstr>'Überblick (mit Formel)'!PrjName</vt:lpstr>
      <vt:lpstr>PrjName</vt:lpstr>
      <vt:lpstr>'Überblick (mit Formel)'!Projektstart</vt:lpstr>
      <vt:lpstr>'Überblick (mit Formel)'!ReportDatum</vt:lpstr>
      <vt:lpstr>Einzelabstimmung!ReportTabelle</vt:lpstr>
      <vt:lpstr>'Überblick (mit Formel)'!ReportTabelle</vt:lpstr>
      <vt:lpstr>ReportTabelle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</dc:creator>
  <cp:lastModifiedBy>Jürgen Voskuhl</cp:lastModifiedBy>
  <cp:lastPrinted>2023-05-31T08:08:20Z</cp:lastPrinted>
  <dcterms:created xsi:type="dcterms:W3CDTF">2015-06-05T18:19:34Z</dcterms:created>
  <dcterms:modified xsi:type="dcterms:W3CDTF">2023-08-28T04:24:02Z</dcterms:modified>
</cp:coreProperties>
</file>